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25" windowHeight="6345" activeTab="0"/>
  </bookViews>
  <sheets>
    <sheet name="Jan - Dec" sheetId="1" r:id="rId1"/>
  </sheets>
  <definedNames>
    <definedName name="_xlnm._FilterDatabase" localSheetId="0" hidden="1">'Jan - Dec'!$A$1:$EH$31</definedName>
    <definedName name="_xlnm.Print_Titles" localSheetId="0">'Jan - Dec'!$1:$1</definedName>
  </definedNames>
  <calcPr fullCalcOnLoad="1"/>
</workbook>
</file>

<file path=xl/sharedStrings.xml><?xml version="1.0" encoding="utf-8"?>
<sst xmlns="http://schemas.openxmlformats.org/spreadsheetml/2006/main" count="173" uniqueCount="134">
  <si>
    <t>Spec#</t>
  </si>
  <si>
    <t>PO#</t>
  </si>
  <si>
    <t>Contract Type</t>
  </si>
  <si>
    <t>Description of Services</t>
  </si>
  <si>
    <t>Contractor Name</t>
  </si>
  <si>
    <t>User           Dept.</t>
  </si>
  <si>
    <t>Approved by CPO</t>
  </si>
  <si>
    <t>Date Awarded</t>
  </si>
  <si>
    <t>MBE Waiver            %</t>
  </si>
  <si>
    <t>WBE Waiver        %</t>
  </si>
  <si>
    <t>Comments</t>
  </si>
  <si>
    <t>Comm</t>
  </si>
  <si>
    <t>WBE Waiver In $</t>
  </si>
  <si>
    <t>Pro Serve</t>
  </si>
  <si>
    <t>MBE Waiver In    $</t>
  </si>
  <si>
    <t>Award Amount    $</t>
  </si>
  <si>
    <t>Wrk Srvcs</t>
  </si>
  <si>
    <t>Health</t>
  </si>
  <si>
    <t>52073B</t>
  </si>
  <si>
    <t xml:space="preserve">Maintenance, testing, calibration, reapir services, parts and accessories for Drager sefl contained breathing apparatus (SCBA) </t>
  </si>
  <si>
    <t>Fire</t>
  </si>
  <si>
    <t xml:space="preserve">Partial Waiver;  Solicited appropriate number  of M/WBEs, excessively costly; impracticable; The equipment is used by CFD firefighterswhen entering buildings on fire and other unknown and potentially dangerous areas.  </t>
  </si>
  <si>
    <t>CDPH2020 Initiative:  Fund for Public Health</t>
  </si>
  <si>
    <t>IFF(aka Illinois Facilities Fund)</t>
  </si>
  <si>
    <t>Partial waiver; Impracticable; IFF is the only non-profit organization that can deliver both the needed real estate consulting and the financing services reqruired for the CDPH2020 initiative.  90% or more $ are committed to the implementation of this project.  Minimal direct subcontracting opportunities.</t>
  </si>
  <si>
    <t xml:space="preserve">Uni-gold rapid HIV testing Devices and controls </t>
  </si>
  <si>
    <t>Trinity Biotech, Inc.</t>
  </si>
  <si>
    <t>Partial waiver; provided timely notice to an appropriate association; solicited appropriate number of M/WBE's; impracticable; vendor will be providing Uni-Gold Rapid HIV testing devices and controls to the CDPH.  3 year contract.</t>
  </si>
  <si>
    <t>Manhole/Catch basin, frames, lids, inlet gutter box vaults, grates, bends and misc. items</t>
  </si>
  <si>
    <t>East Jordan Iron Works</t>
  </si>
  <si>
    <t xml:space="preserve">Full  MBE waiver; and partial WBE waiver; impractical; solicited appropriate number of M/WBE;.  East Jordan were able to obtain J&amp;J Motor as a WBE for 2.9% of the contract value.  </t>
  </si>
  <si>
    <t>Revision of the Chgo Building Code, Life Safety &amp; Building Planning Code Sections</t>
  </si>
  <si>
    <t>International Code Council</t>
  </si>
  <si>
    <t>Buildings</t>
  </si>
  <si>
    <t xml:space="preserve">Partial MBE Waiver;  ICC will revise the Chgo Building Code Life Safey &amp; Planning Code.  ICC is uniquely able to provide this service to the City because of their previous experience with the City and other municipalities </t>
  </si>
  <si>
    <t>Opticom Infrared system Transit Signal Project, parts and equipment installation training</t>
  </si>
  <si>
    <t>Global Traffic Technologies</t>
  </si>
  <si>
    <t>OEMC</t>
  </si>
  <si>
    <t>Impractical; Vendor will provide Opticom Infrared System Transit Signal project, parts and equipment installation training to the OEMC.  Cost of contract for 5 years is $215,480.</t>
  </si>
  <si>
    <t>Leica Geosystems Scanning System</t>
  </si>
  <si>
    <t>Leica Geosystems inc.</t>
  </si>
  <si>
    <t>Police</t>
  </si>
  <si>
    <t>Impractical; Police Dept. obtains services from Leica Geosystems, Inc.  In order to scan, analyze and measure everything that occurs in a crime scene.</t>
  </si>
  <si>
    <t>Hvy Equip</t>
  </si>
  <si>
    <t>Marked and Unmarked fullsize police sedans</t>
  </si>
  <si>
    <t>Sutton Ford</t>
  </si>
  <si>
    <t>Fleet</t>
  </si>
  <si>
    <t>66457A</t>
  </si>
  <si>
    <t>Blast Containment trash receptacles</t>
  </si>
  <si>
    <t>Mistral Security</t>
  </si>
  <si>
    <t xml:space="preserve">Impractical' vendor will be providing Blast Containment trash receptacles for OEMC.  Vendor is located in Bethesda, MD and direct or indirect compliance is not practicable.  </t>
  </si>
  <si>
    <t>Impracticable; contract covers the purchase of the Marked and unmarked full-sz police sedans.  Previous PO#18920</t>
  </si>
  <si>
    <t>The Chameleon Shelter Mgmt System for the Lee Animal Shelter</t>
  </si>
  <si>
    <t>HLP, Inc.</t>
  </si>
  <si>
    <t>Animal Care</t>
  </si>
  <si>
    <t>B49612022</t>
  </si>
  <si>
    <t>T27025</t>
  </si>
  <si>
    <t>Maintenance and services equipment for the S911 Emergency Comm. Syst.</t>
  </si>
  <si>
    <t>SBC Global Servics d/b/a AT&amp;T</t>
  </si>
  <si>
    <t>Excessively costly; impracticable; S911 will provide maintenance and support to the City's existing 911 Emergency Communications platform through 1/31/09.  The cost to maintain the system is approx. $495,000 for 3 mo.</t>
  </si>
  <si>
    <t>66773A</t>
  </si>
  <si>
    <t>Fitness Equipment</t>
  </si>
  <si>
    <t>Direct Fitness Equipment</t>
  </si>
  <si>
    <t>Senior Srvcs</t>
  </si>
  <si>
    <t>Solicited appropriate number of M/WBEs; impracticable; vendor will provide fitness equipment to Dept. of Senior Services.  Due to the commodity and lack of M/WBEs, full compliance is nfeasible.</t>
  </si>
  <si>
    <t>49522A</t>
  </si>
  <si>
    <t>Female Condoms</t>
  </si>
  <si>
    <t>Global Protection Corp</t>
  </si>
  <si>
    <t>Solicited and impracticable.  Vendor will provide female condoms to the Health Dept. at the cost for a 3 year contract $1,950,000 ($650,000 per year)</t>
  </si>
  <si>
    <t>Comprehensive Medical/Physical Examination &amp; Drug Testing Services</t>
  </si>
  <si>
    <t>Advanced Occupational Medicine Specialists</t>
  </si>
  <si>
    <t>Human Res</t>
  </si>
  <si>
    <t>Impracticable; solicited appropriate number of M/WBEs.  Vendor made good faith effort to subcontract work to M/WBEs and w/little success for indirect participation.  Vendor's expertise does not allow for subcontracting of any direct services.</t>
  </si>
  <si>
    <t>Wrk Srvc</t>
  </si>
  <si>
    <t>Upgrade and maintenance of Q-Matic Software</t>
  </si>
  <si>
    <t>Q-Matic Corporation</t>
  </si>
  <si>
    <t>DWM</t>
  </si>
  <si>
    <t>Purchase and installation of bronze plaques</t>
  </si>
  <si>
    <t>Bronze Memorial Company</t>
  </si>
  <si>
    <t>Zoning</t>
  </si>
  <si>
    <t>60411C</t>
  </si>
  <si>
    <t>Flow Injection Anaylsis System</t>
  </si>
  <si>
    <t xml:space="preserve">Astoria - Pacific International </t>
  </si>
  <si>
    <t xml:space="preserve">Excessively Costly; Impracticable; Vendor will provide a flow injection analysis system.  Vendor is located in Clackamas, OR and full compliance is infeasible due to its location.  All work and training can only be provided by specilly trained employees of Astoria-Pacific international.  </t>
  </si>
  <si>
    <t>Inspection, maintrnance and repair of engineered aresting beds at chicago airport  ystem</t>
  </si>
  <si>
    <t>Enginered Arresting Systems Corp. (ESCO)</t>
  </si>
  <si>
    <t>Aviation</t>
  </si>
  <si>
    <t xml:space="preserve">Provided timely notice; solicited appropriate number of M/WBE's; excessively costly; impracticable; DOA obtained non-comp. approval on 10/7/08.ESC's EMA's is the only arrestor bed system that is FAA approved. Aviation is using 1 of its own for labor.  </t>
  </si>
  <si>
    <t>Pro Serv</t>
  </si>
  <si>
    <t>Integrated Disbursement and information systems (IDIS) Technical Assistance Services</t>
  </si>
  <si>
    <t>Community Development Experts</t>
  </si>
  <si>
    <t>OBM</t>
  </si>
  <si>
    <t>Impracticable; vendor is based in Gaithersburg, MD, and has conducted numberous State, County, and local governments that receive HUD formula grants.  Company considts of 2 employees.  No areas for direct or indirect.</t>
  </si>
  <si>
    <t>5 day panel advisory services</t>
  </si>
  <si>
    <t>Urban Land Institute</t>
  </si>
  <si>
    <t>Comm Dev</t>
  </si>
  <si>
    <t xml:space="preserve">Impracticable; vendor is a non-profit research and education organization that provides leadership in the responsible use of land and in creating and sustaining thriving communities  The vendor program assembles teams of experts who volunteer their time to provide objective advice on challenging land use issues.  </t>
  </si>
  <si>
    <t>Helicopter Hoist Overhaul</t>
  </si>
  <si>
    <t>Breeze-Eastern</t>
  </si>
  <si>
    <t>71403A</t>
  </si>
  <si>
    <t>Firearm Cleaning, training and repair supplies</t>
  </si>
  <si>
    <t>Chicago United Industries, Ltd.</t>
  </si>
  <si>
    <t>CUI is providing CPD with Firearm Cleaning Training and Repair Supplies.  CUI was unable to secure MBE participation.</t>
  </si>
  <si>
    <t>Supply and deliver, install Poly Encasement and apply clear to metal</t>
  </si>
  <si>
    <t>Commercial Industrial Services</t>
  </si>
  <si>
    <t>DGS</t>
  </si>
  <si>
    <t>Partial waiver; solicited appropriate number of M/WBE; Excessively costly; impracticable; total value of this contract Is $382,095.  Commercial Industrial Services has procured the services of 2 MBE certified firms for 6.7% and 1 WBE for 5%.</t>
  </si>
  <si>
    <t>Maintenance of elevators, escalators, moving walks and related equipment</t>
  </si>
  <si>
    <t>Schindler Elevator Corp</t>
  </si>
  <si>
    <t>DOA</t>
  </si>
  <si>
    <t>Partial waiver; solicited appropriate number of WBE firms for elevator repair.  Hopkins was the only WBE cert firm in Chgo, and decided to withdraw from the contract.  No other firms were suitable for replacement.</t>
  </si>
  <si>
    <t>Low Speed Police Vehicles</t>
  </si>
  <si>
    <t>Champion Cycle Center</t>
  </si>
  <si>
    <t>Environmental Saety Group</t>
  </si>
  <si>
    <t xml:space="preserve">Impractical' Vendor cannot meet the M/W goals by director indirett participation for the upgrade and mntnce.  They were able to obtain Solai&amp;Cameron Technopligies as their WBE firm for 1.95% of the contract value.  </t>
  </si>
  <si>
    <t>Subscription Services for Nulinx COPA System</t>
  </si>
  <si>
    <t>Nulinx International, Inc.</t>
  </si>
  <si>
    <t>FSS</t>
  </si>
  <si>
    <t>N/A</t>
  </si>
  <si>
    <t>Water Mgmt</t>
  </si>
  <si>
    <t>Firearm cleaning, training and repair supplies</t>
  </si>
  <si>
    <t>CPD</t>
  </si>
  <si>
    <t>Partial waiver; provided timely notice to an appropriate association; solicited appropriate number of M/WBE's; impracticable; CUI will provide CPD with firearm cleaning, training and repair supplies.   CUI was unable to secure MBE participation due to the lack of qualified firms .</t>
  </si>
  <si>
    <t>Impracticable; Full Waiver; Vendor to provide subsctiptio, support and hosting services for Child Outcome Planning and Assessment (COPA) software.  Nulinx is a software entity based in Sherman Oaks, CA with no local presence and they developed and are the sole distributor of their software.</t>
  </si>
  <si>
    <t>4X4 Utility Vehicles</t>
  </si>
  <si>
    <t>John Deere Company</t>
  </si>
  <si>
    <t>Excessively costly; impracticable; John Deere has exceeded the required amount of 16.9 MBE participation.   Vendor is requesting full waiver of the WBE requirement.  Due to the unique nature of these vehicles, obtaining additional participation (direct or indirect) is not practical.</t>
  </si>
  <si>
    <t>Calibration, maintenance and repair service of LPA-1 Lead Paint Spectrum Analyzers</t>
  </si>
  <si>
    <t>RMD Instruments Corp.</t>
  </si>
  <si>
    <t>Full Waiver; Provided timely notice to appropriate associations; solicited appropriate number of M/WBEs; excessively costly; impracticable.  This equipment is used in the lead posining prevention program and is used by the building construction inspectors to identify lead based paint hazards in dwellings occupied by children under the age of 6.  Vendor is located in Massachusetts, and vendor's location does not give them the opportunity to have direct/indirect participation.</t>
  </si>
  <si>
    <t>Impracticable; solicited appropriage number of MBE/WBE's; Vendor is based in Lakewood, CO; and are the sole distributor of their software.  Vendor will provide training, maintenance, support and additional enhancements for the software from their location via telephone and the Internet.  Waiver initially approved on 07/16/08.  No areas for direct/indirect subcontracting.</t>
  </si>
  <si>
    <t xml:space="preserve">Impracticable; Vendor is the only vendor to manufature plaques in accordance w/the detailed specs mandated in the Landmarks Ordinance.  </t>
  </si>
  <si>
    <t xml:space="preserve">Impracticable; Due to the unique nature of these vehicles, and that these items are urgently needed by the CPD, obtaining additional compliance subcontracting is neither practical nor possible.  </t>
  </si>
  <si>
    <t>Impractical; Vendor ca't meet M/W requirements because the nature of the work involves 2 qualifie suppliers for all of its procured hardware.  The remaining parts not procured are produced in-house.  The cost oto seek out will cause an increase in price as well as a delay in delivery.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</si>
</sst>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
    <numFmt numFmtId="167" formatCode="0.000"/>
    <numFmt numFmtId="168" formatCode="0.000%"/>
    <numFmt numFmtId="169" formatCode="0.000000"/>
    <numFmt numFmtId="170" formatCode="0.00000"/>
    <numFmt numFmtId="171" formatCode="0.0000"/>
    <numFmt numFmtId="172" formatCode="&quot;$&quot;#,##0.00"/>
    <numFmt numFmtId="173" formatCode="[$-409]dddd\,\ mmmm\ dd\,\ yyyy"/>
    <numFmt numFmtId="174" formatCode="[$-409]d\-mmm;@"/>
    <numFmt numFmtId="175" formatCode="[$-409]d\-mmm\-yy;@"/>
    <numFmt numFmtId="176" formatCode="_(&quot;$&quot;* #,##0.0_);_(&quot;$&quot;* \(#,##0.0\);_(&quot;$&quot;* &quot;-&quot;??_);_(@_)"/>
    <numFmt numFmtId="177" formatCode="_(&quot;$&quot;* #,##0_);_(&quot;$&quot;* \(#,##0\);_(&quot;$&quot;* &quot;-&quot;??_);_(@_)"/>
    <numFmt numFmtId="178" formatCode="_(&quot;$&quot;* #,##0.000_);_(&quot;$&quot;* \(#,##0.000\);_(&quot;$&quot;* &quot;-&quot;??_);_(@_)"/>
    <numFmt numFmtId="179" formatCode="_(&quot;$&quot;* #,##0.0000_);_(&quot;$&quot;* \(#,##0.0000\);_(&quot;$&quot;* &quot;-&quot;??_);_(@_)"/>
    <numFmt numFmtId="180" formatCode="0.0000%"/>
    <numFmt numFmtId="181" formatCode="0.00000000"/>
    <numFmt numFmtId="182" formatCode="0.0000000"/>
  </numFmts>
  <fonts count="41">
    <font>
      <sz val="10"/>
      <name val="Arial"/>
      <family val="0"/>
    </font>
    <font>
      <sz val="8"/>
      <name val="Arial"/>
      <family val="0"/>
    </font>
    <font>
      <b/>
      <sz val="11"/>
      <name val="Arial"/>
      <family val="2"/>
    </font>
    <font>
      <sz val="11"/>
      <name val="Arial"/>
      <family val="2"/>
    </font>
    <font>
      <sz val="9"/>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1">
    <xf numFmtId="0" fontId="0" fillId="0" borderId="0" xfId="0"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44" fontId="2" fillId="0" borderId="10" xfId="0" applyNumberFormat="1" applyFont="1" applyBorder="1" applyAlignment="1">
      <alignment horizontal="center" wrapText="1"/>
    </xf>
    <xf numFmtId="165" fontId="2" fillId="0" borderId="10" xfId="57" applyNumberFormat="1" applyFont="1" applyBorder="1" applyAlignment="1">
      <alignment horizontal="center" wrapText="1"/>
    </xf>
    <xf numFmtId="0" fontId="3" fillId="0" borderId="0" xfId="0" applyFont="1" applyAlignment="1">
      <alignment/>
    </xf>
    <xf numFmtId="0" fontId="0" fillId="0" borderId="0" xfId="0" applyAlignment="1">
      <alignment horizontal="center"/>
    </xf>
    <xf numFmtId="0" fontId="3" fillId="0" borderId="11" xfId="0" applyFont="1" applyBorder="1" applyAlignment="1">
      <alignment horizontal="center"/>
    </xf>
    <xf numFmtId="0" fontId="2" fillId="0" borderId="11" xfId="0" applyFont="1" applyBorder="1" applyAlignment="1">
      <alignment horizontal="center" wrapText="1"/>
    </xf>
    <xf numFmtId="0" fontId="0" fillId="0" borderId="0" xfId="0" applyAlignment="1">
      <alignment wrapText="1"/>
    </xf>
    <xf numFmtId="44" fontId="0" fillId="0" borderId="0" xfId="0" applyNumberFormat="1" applyAlignment="1">
      <alignment/>
    </xf>
    <xf numFmtId="0" fontId="3" fillId="0" borderId="11" xfId="0" applyFont="1" applyBorder="1" applyAlignment="1">
      <alignment wrapText="1"/>
    </xf>
    <xf numFmtId="44" fontId="3" fillId="0" borderId="11" xfId="0" applyNumberFormat="1" applyFont="1" applyBorder="1" applyAlignment="1">
      <alignment/>
    </xf>
    <xf numFmtId="0" fontId="3" fillId="0" borderId="11" xfId="0" applyFont="1" applyBorder="1" applyAlignment="1">
      <alignment/>
    </xf>
    <xf numFmtId="10" fontId="3" fillId="0" borderId="11" xfId="0" applyNumberFormat="1" applyFont="1" applyBorder="1" applyAlignment="1">
      <alignment horizontal="center"/>
    </xf>
    <xf numFmtId="0" fontId="3" fillId="0" borderId="10" xfId="0" applyFont="1" applyBorder="1" applyAlignment="1">
      <alignment horizontal="center"/>
    </xf>
    <xf numFmtId="0" fontId="0" fillId="0" borderId="12" xfId="0" applyBorder="1" applyAlignment="1">
      <alignment/>
    </xf>
    <xf numFmtId="0" fontId="3" fillId="0" borderId="11" xfId="0" applyFont="1" applyFill="1" applyBorder="1" applyAlignment="1">
      <alignment wrapText="1"/>
    </xf>
    <xf numFmtId="44" fontId="3" fillId="0" borderId="11" xfId="0" applyNumberFormat="1" applyFont="1" applyFill="1" applyBorder="1" applyAlignment="1">
      <alignment/>
    </xf>
    <xf numFmtId="165" fontId="3" fillId="0" borderId="11" xfId="57" applyNumberFormat="1" applyFont="1" applyBorder="1" applyAlignment="1">
      <alignment horizontal="center"/>
    </xf>
    <xf numFmtId="0" fontId="3" fillId="0" borderId="11" xfId="0" applyFont="1" applyBorder="1" applyAlignment="1">
      <alignment horizontal="left"/>
    </xf>
    <xf numFmtId="0" fontId="0" fillId="0" borderId="11" xfId="0" applyBorder="1" applyAlignment="1">
      <alignment horizontal="center"/>
    </xf>
    <xf numFmtId="44" fontId="3" fillId="0" borderId="11" xfId="0" applyNumberFormat="1" applyFont="1" applyBorder="1" applyAlignment="1">
      <alignment horizontal="center"/>
    </xf>
    <xf numFmtId="165" fontId="3" fillId="0" borderId="11" xfId="0" applyNumberFormat="1" applyFont="1" applyBorder="1" applyAlignment="1">
      <alignment horizontal="center"/>
    </xf>
    <xf numFmtId="0" fontId="0" fillId="0" borderId="11" xfId="0" applyBorder="1" applyAlignment="1">
      <alignment wrapText="1"/>
    </xf>
    <xf numFmtId="10" fontId="3" fillId="0" borderId="11" xfId="57" applyNumberFormat="1" applyFont="1" applyBorder="1" applyAlignment="1">
      <alignment horizontal="center"/>
    </xf>
    <xf numFmtId="9" fontId="3" fillId="0" borderId="11" xfId="57" applyFont="1" applyBorder="1" applyAlignment="1">
      <alignment horizontal="center"/>
    </xf>
    <xf numFmtId="0" fontId="4" fillId="0" borderId="11" xfId="0" applyFont="1" applyBorder="1" applyAlignment="1">
      <alignment wrapText="1"/>
    </xf>
    <xf numFmtId="0" fontId="3" fillId="0" borderId="11" xfId="0" applyFont="1" applyFill="1" applyBorder="1" applyAlignment="1">
      <alignment/>
    </xf>
    <xf numFmtId="165" fontId="0" fillId="0" borderId="11" xfId="57" applyNumberFormat="1" applyFont="1" applyBorder="1" applyAlignment="1">
      <alignment horizontal="center"/>
    </xf>
    <xf numFmtId="44" fontId="0" fillId="0" borderId="11" xfId="0" applyNumberFormat="1" applyBorder="1" applyAlignment="1">
      <alignment/>
    </xf>
    <xf numFmtId="0" fontId="3" fillId="0" borderId="11" xfId="0" applyFont="1" applyFill="1" applyBorder="1" applyAlignment="1">
      <alignment horizontal="center"/>
    </xf>
    <xf numFmtId="0" fontId="0" fillId="0" borderId="11" xfId="0" applyFont="1" applyBorder="1" applyAlignment="1">
      <alignment wrapText="1"/>
    </xf>
    <xf numFmtId="0" fontId="5" fillId="0" borderId="11" xfId="0" applyFont="1" applyBorder="1" applyAlignment="1">
      <alignment horizontal="center"/>
    </xf>
    <xf numFmtId="0" fontId="3" fillId="0" borderId="11" xfId="0" applyFont="1" applyBorder="1" applyAlignment="1">
      <alignment horizontal="center" wrapText="1"/>
    </xf>
    <xf numFmtId="0" fontId="3" fillId="0" borderId="10" xfId="0" applyFont="1" applyBorder="1" applyAlignment="1">
      <alignment wrapText="1"/>
    </xf>
    <xf numFmtId="0" fontId="3" fillId="0" borderId="10" xfId="0" applyFont="1" applyBorder="1" applyAlignment="1">
      <alignment/>
    </xf>
    <xf numFmtId="44" fontId="3" fillId="0" borderId="10" xfId="0" applyNumberFormat="1" applyFont="1" applyBorder="1" applyAlignment="1">
      <alignment/>
    </xf>
    <xf numFmtId="10" fontId="3" fillId="0" borderId="10" xfId="0" applyNumberFormat="1" applyFont="1" applyBorder="1" applyAlignment="1">
      <alignment horizontal="center"/>
    </xf>
    <xf numFmtId="9" fontId="3" fillId="0" borderId="11" xfId="57" applyNumberFormat="1" applyFont="1" applyBorder="1" applyAlignment="1">
      <alignment horizontal="center"/>
    </xf>
    <xf numFmtId="0" fontId="0" fillId="0" borderId="11" xfId="0" applyBorder="1" applyAlignment="1">
      <alignment/>
    </xf>
    <xf numFmtId="175" fontId="5" fillId="0" borderId="11" xfId="0" applyNumberFormat="1" applyFont="1" applyBorder="1" applyAlignment="1">
      <alignment/>
    </xf>
    <xf numFmtId="10" fontId="3" fillId="0" borderId="11" xfId="0" applyNumberFormat="1" applyFont="1" applyBorder="1" applyAlignment="1">
      <alignment/>
    </xf>
    <xf numFmtId="0" fontId="3" fillId="0" borderId="0" xfId="0" applyFont="1" applyAlignment="1">
      <alignment/>
    </xf>
    <xf numFmtId="9" fontId="3" fillId="0" borderId="11" xfId="0" applyNumberFormat="1" applyFont="1" applyBorder="1" applyAlignment="1">
      <alignment horizontal="center"/>
    </xf>
    <xf numFmtId="172" fontId="3" fillId="0" borderId="11" xfId="0" applyNumberFormat="1" applyFont="1" applyBorder="1" applyAlignment="1">
      <alignment/>
    </xf>
    <xf numFmtId="0" fontId="3" fillId="0" borderId="11" xfId="0" applyFont="1" applyBorder="1" applyAlignment="1">
      <alignment horizontal="right"/>
    </xf>
    <xf numFmtId="165" fontId="3" fillId="0" borderId="11" xfId="0" applyNumberFormat="1" applyFont="1" applyBorder="1" applyAlignment="1">
      <alignment/>
    </xf>
    <xf numFmtId="164" fontId="2" fillId="0" borderId="10" xfId="0" applyNumberFormat="1" applyFont="1" applyBorder="1" applyAlignment="1">
      <alignment horizontal="center" wrapText="1"/>
    </xf>
    <xf numFmtId="164" fontId="3" fillId="0" borderId="11" xfId="0" applyNumberFormat="1" applyFont="1" applyBorder="1" applyAlignment="1">
      <alignment horizontal="center"/>
    </xf>
    <xf numFmtId="164" fontId="3" fillId="0" borderId="10" xfId="0" applyNumberFormat="1" applyFont="1" applyBorder="1" applyAlignment="1">
      <alignment horizontal="center"/>
    </xf>
    <xf numFmtId="164" fontId="0" fillId="0" borderId="0" xfId="0" applyNumberFormat="1" applyAlignment="1">
      <alignment horizontal="center"/>
    </xf>
    <xf numFmtId="164" fontId="0" fillId="0" borderId="11" xfId="0" applyNumberFormat="1" applyBorder="1" applyAlignment="1">
      <alignment horizontal="center"/>
    </xf>
    <xf numFmtId="0" fontId="3" fillId="0" borderId="0" xfId="0" applyFont="1" applyBorder="1" applyAlignment="1">
      <alignment/>
    </xf>
    <xf numFmtId="175" fontId="3" fillId="0" borderId="11" xfId="0" applyNumberFormat="1" applyFont="1" applyBorder="1" applyAlignment="1">
      <alignment horizontal="center"/>
    </xf>
    <xf numFmtId="175" fontId="3" fillId="0" borderId="11" xfId="0" applyNumberFormat="1" applyFont="1" applyBorder="1" applyAlignment="1">
      <alignment/>
    </xf>
    <xf numFmtId="175" fontId="0" fillId="0" borderId="11" xfId="0" applyNumberFormat="1" applyBorder="1" applyAlignment="1">
      <alignment/>
    </xf>
    <xf numFmtId="0" fontId="0" fillId="0" borderId="13" xfId="0" applyBorder="1" applyAlignment="1">
      <alignment/>
    </xf>
    <xf numFmtId="175" fontId="0" fillId="0" borderId="11" xfId="0" applyNumberFormat="1" applyFont="1" applyBorder="1" applyAlignment="1">
      <alignment/>
    </xf>
    <xf numFmtId="175" fontId="3" fillId="0" borderId="10" xfId="0" applyNumberFormat="1" applyFont="1" applyBorder="1" applyAlignment="1">
      <alignment/>
    </xf>
    <xf numFmtId="0" fontId="3" fillId="0" borderId="10" xfId="0" applyFont="1" applyBorder="1" applyAlignment="1">
      <alignment horizontal="center"/>
    </xf>
    <xf numFmtId="0" fontId="3" fillId="0" borderId="10" xfId="0" applyFont="1" applyBorder="1" applyAlignment="1">
      <alignment horizontal="center" wrapText="1"/>
    </xf>
    <xf numFmtId="0" fontId="3" fillId="0" borderId="10" xfId="0" applyFont="1" applyBorder="1" applyAlignment="1">
      <alignment horizontal="left" wrapText="1"/>
    </xf>
    <xf numFmtId="175" fontId="3" fillId="0" borderId="10" xfId="0" applyNumberFormat="1" applyFont="1" applyBorder="1" applyAlignment="1">
      <alignment horizontal="center" wrapText="1"/>
    </xf>
    <xf numFmtId="44" fontId="3" fillId="0" borderId="10" xfId="0" applyNumberFormat="1" applyFont="1" applyBorder="1" applyAlignment="1">
      <alignment horizontal="center" wrapText="1"/>
    </xf>
    <xf numFmtId="165" fontId="3" fillId="0" borderId="10" xfId="57" applyNumberFormat="1" applyFont="1" applyBorder="1" applyAlignment="1">
      <alignment horizontal="center" wrapText="1"/>
    </xf>
    <xf numFmtId="0" fontId="4" fillId="0" borderId="11" xfId="0" applyFont="1" applyBorder="1" applyAlignment="1">
      <alignment horizontal="left" wrapText="1"/>
    </xf>
    <xf numFmtId="10" fontId="0" fillId="0" borderId="11" xfId="0" applyNumberFormat="1" applyBorder="1" applyAlignment="1">
      <alignment horizontal="center"/>
    </xf>
    <xf numFmtId="0" fontId="1" fillId="0" borderId="11" xfId="0" applyFont="1" applyBorder="1" applyAlignment="1">
      <alignment wrapText="1"/>
    </xf>
    <xf numFmtId="164" fontId="3" fillId="0" borderId="10" xfId="0" applyNumberFormat="1"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9"/>
  </sheetPr>
  <dimension ref="A1:EH31"/>
  <sheetViews>
    <sheetView tabSelected="1" zoomScale="70" zoomScaleNormal="70" zoomScalePageLayoutView="0" workbookViewId="0" topLeftCell="A1">
      <pane ySplit="1" topLeftCell="A23" activePane="bottomLeft" state="frozen"/>
      <selection pane="topLeft" activeCell="A1" sqref="A1"/>
      <selection pane="bottomLeft" activeCell="L1" sqref="L1:L16384"/>
    </sheetView>
  </sheetViews>
  <sheetFormatPr defaultColWidth="9.140625" defaultRowHeight="12.75"/>
  <cols>
    <col min="1" max="3" width="11.7109375" style="7" customWidth="1"/>
    <col min="4" max="4" width="40.28125" style="0" customWidth="1"/>
    <col min="5" max="5" width="30.00390625" style="0" customWidth="1"/>
    <col min="6" max="6" width="11.7109375" style="7" customWidth="1"/>
    <col min="7" max="7" width="13.140625" style="52" customWidth="1"/>
    <col min="8" max="8" width="16.8515625" style="52" customWidth="1"/>
    <col min="9" max="9" width="18.28125" style="0" customWidth="1"/>
    <col min="10" max="10" width="17.28125" style="0" customWidth="1"/>
    <col min="11" max="11" width="11.8515625" style="7" customWidth="1"/>
    <col min="12" max="12" width="15.57421875" style="11" customWidth="1"/>
    <col min="13" max="13" width="10.7109375" style="7" customWidth="1"/>
    <col min="14" max="14" width="34.421875" style="10" customWidth="1"/>
  </cols>
  <sheetData>
    <row r="1" spans="1:14" s="6" customFormat="1" ht="45">
      <c r="A1" s="2" t="s">
        <v>0</v>
      </c>
      <c r="B1" s="2" t="s">
        <v>1</v>
      </c>
      <c r="C1" s="3" t="s">
        <v>2</v>
      </c>
      <c r="D1" s="3" t="s">
        <v>3</v>
      </c>
      <c r="E1" s="3" t="s">
        <v>4</v>
      </c>
      <c r="F1" s="3" t="s">
        <v>5</v>
      </c>
      <c r="G1" s="49" t="s">
        <v>6</v>
      </c>
      <c r="H1" s="49" t="s">
        <v>7</v>
      </c>
      <c r="I1" s="4" t="s">
        <v>15</v>
      </c>
      <c r="J1" s="4" t="s">
        <v>14</v>
      </c>
      <c r="K1" s="5" t="s">
        <v>8</v>
      </c>
      <c r="L1" s="4" t="s">
        <v>12</v>
      </c>
      <c r="M1" s="5" t="s">
        <v>9</v>
      </c>
      <c r="N1" s="9" t="s">
        <v>10</v>
      </c>
    </row>
    <row r="2" spans="1:23" ht="97.5" customHeight="1">
      <c r="A2" s="8">
        <v>66535</v>
      </c>
      <c r="B2" s="8">
        <v>19188</v>
      </c>
      <c r="C2" s="8" t="s">
        <v>11</v>
      </c>
      <c r="D2" s="18" t="s">
        <v>28</v>
      </c>
      <c r="E2" s="18" t="s">
        <v>29</v>
      </c>
      <c r="F2" s="32" t="s">
        <v>119</v>
      </c>
      <c r="G2" s="50">
        <v>39819</v>
      </c>
      <c r="H2" s="56">
        <v>39834</v>
      </c>
      <c r="I2" s="19">
        <v>5344225.92</v>
      </c>
      <c r="J2" s="19">
        <v>903174.18</v>
      </c>
      <c r="K2" s="20">
        <f>J2/I2</f>
        <v>0.16899999991018344</v>
      </c>
      <c r="L2" s="19">
        <v>85507.61</v>
      </c>
      <c r="M2" s="20">
        <f>L2/I2</f>
        <v>0.015999999116803804</v>
      </c>
      <c r="N2" s="33" t="s">
        <v>30</v>
      </c>
      <c r="O2" s="1"/>
      <c r="P2" s="1"/>
      <c r="Q2" s="1"/>
      <c r="R2" s="1"/>
      <c r="S2" s="1"/>
      <c r="T2" s="1"/>
      <c r="U2" s="1"/>
      <c r="V2" s="1"/>
      <c r="W2" s="1"/>
    </row>
    <row r="3" spans="1:14" ht="76.5">
      <c r="A3" s="8">
        <v>65638</v>
      </c>
      <c r="B3" s="8">
        <v>19269</v>
      </c>
      <c r="C3" s="8" t="s">
        <v>13</v>
      </c>
      <c r="D3" s="12" t="s">
        <v>31</v>
      </c>
      <c r="E3" s="21" t="s">
        <v>32</v>
      </c>
      <c r="F3" s="8" t="s">
        <v>33</v>
      </c>
      <c r="G3" s="50">
        <v>39829</v>
      </c>
      <c r="H3" s="55">
        <v>39855</v>
      </c>
      <c r="I3" s="23">
        <v>350000</v>
      </c>
      <c r="J3" s="13">
        <v>42700</v>
      </c>
      <c r="K3" s="24">
        <f>J3/I3</f>
        <v>0.122</v>
      </c>
      <c r="L3" s="13">
        <v>0</v>
      </c>
      <c r="M3" s="15">
        <v>0</v>
      </c>
      <c r="N3" s="25" t="s">
        <v>34</v>
      </c>
    </row>
    <row r="4" spans="1:23" ht="94.5" customHeight="1">
      <c r="A4" s="8">
        <v>68415</v>
      </c>
      <c r="B4" s="8">
        <v>18910</v>
      </c>
      <c r="C4" s="8" t="s">
        <v>11</v>
      </c>
      <c r="D4" s="12" t="s">
        <v>35</v>
      </c>
      <c r="E4" s="14" t="s">
        <v>36</v>
      </c>
      <c r="F4" s="8" t="s">
        <v>37</v>
      </c>
      <c r="G4" s="50">
        <v>39823</v>
      </c>
      <c r="H4" s="56">
        <v>39842</v>
      </c>
      <c r="I4" s="13">
        <v>215480</v>
      </c>
      <c r="J4" s="13">
        <v>35228.61</v>
      </c>
      <c r="K4" s="26">
        <f>J4/I4</f>
        <v>0.16348900129942454</v>
      </c>
      <c r="L4" s="13">
        <v>8296.63</v>
      </c>
      <c r="M4" s="26">
        <f aca="true" t="shared" si="0" ref="M4:M9">L4/I4</f>
        <v>0.03850301652125487</v>
      </c>
      <c r="N4" s="12" t="s">
        <v>38</v>
      </c>
      <c r="O4" s="1"/>
      <c r="P4" s="1"/>
      <c r="Q4" s="1"/>
      <c r="R4" s="1"/>
      <c r="S4" s="1"/>
      <c r="T4" s="1"/>
      <c r="U4" s="1"/>
      <c r="V4" s="1"/>
      <c r="W4" s="1"/>
    </row>
    <row r="5" spans="1:23" ht="71.25">
      <c r="A5" s="8">
        <v>68995</v>
      </c>
      <c r="B5" s="8">
        <v>18854</v>
      </c>
      <c r="C5" s="8" t="s">
        <v>16</v>
      </c>
      <c r="D5" s="12" t="s">
        <v>39</v>
      </c>
      <c r="E5" s="14" t="s">
        <v>40</v>
      </c>
      <c r="F5" s="8" t="s">
        <v>41</v>
      </c>
      <c r="G5" s="50">
        <v>39842</v>
      </c>
      <c r="H5" s="56">
        <v>39869</v>
      </c>
      <c r="I5" s="13">
        <v>850000</v>
      </c>
      <c r="J5" s="13">
        <v>143650</v>
      </c>
      <c r="K5" s="20">
        <f>J5/I5</f>
        <v>0.169</v>
      </c>
      <c r="L5" s="13">
        <v>38250</v>
      </c>
      <c r="M5" s="20">
        <f t="shared" si="0"/>
        <v>0.045</v>
      </c>
      <c r="N5" s="12" t="s">
        <v>42</v>
      </c>
      <c r="O5" s="1"/>
      <c r="P5" s="1"/>
      <c r="Q5" s="1"/>
      <c r="R5" s="1"/>
      <c r="S5" s="1"/>
      <c r="T5" s="1"/>
      <c r="U5" s="1"/>
      <c r="V5" s="1"/>
      <c r="W5" s="1"/>
    </row>
    <row r="6" spans="1:23" ht="90" customHeight="1">
      <c r="A6" s="8" t="s">
        <v>47</v>
      </c>
      <c r="B6" s="8"/>
      <c r="C6" s="8" t="s">
        <v>16</v>
      </c>
      <c r="D6" s="12" t="s">
        <v>48</v>
      </c>
      <c r="E6" s="14" t="s">
        <v>49</v>
      </c>
      <c r="F6" s="8" t="s">
        <v>37</v>
      </c>
      <c r="G6" s="50">
        <v>39848</v>
      </c>
      <c r="H6" s="56"/>
      <c r="I6" s="13">
        <v>27891</v>
      </c>
      <c r="J6" s="13">
        <v>4713.58</v>
      </c>
      <c r="K6" s="20">
        <f aca="true" t="shared" si="1" ref="K6:K11">J6/I6</f>
        <v>0.16900003585385967</v>
      </c>
      <c r="L6" s="13">
        <v>418.37</v>
      </c>
      <c r="M6" s="20">
        <f t="shared" si="0"/>
        <v>0.01500017926929834</v>
      </c>
      <c r="N6" s="12" t="s">
        <v>50</v>
      </c>
      <c r="O6" s="1"/>
      <c r="P6" s="1"/>
      <c r="Q6" s="1"/>
      <c r="R6" s="1"/>
      <c r="S6" s="1"/>
      <c r="T6" s="1"/>
      <c r="U6" s="1"/>
      <c r="V6" s="1"/>
      <c r="W6" s="1"/>
    </row>
    <row r="7" spans="1:23" ht="57">
      <c r="A7" s="8">
        <v>65274</v>
      </c>
      <c r="B7" s="8">
        <v>19481</v>
      </c>
      <c r="C7" s="8" t="s">
        <v>43</v>
      </c>
      <c r="D7" s="12" t="s">
        <v>44</v>
      </c>
      <c r="E7" s="14" t="s">
        <v>45</v>
      </c>
      <c r="F7" s="8" t="s">
        <v>46</v>
      </c>
      <c r="G7" s="50">
        <v>39848</v>
      </c>
      <c r="H7" s="56"/>
      <c r="I7" s="13">
        <v>52950925</v>
      </c>
      <c r="J7" s="13">
        <v>0</v>
      </c>
      <c r="K7" s="15">
        <f t="shared" si="1"/>
        <v>0</v>
      </c>
      <c r="L7" s="13">
        <v>264754.63</v>
      </c>
      <c r="M7" s="24">
        <f t="shared" si="0"/>
        <v>0.0050000000944270566</v>
      </c>
      <c r="N7" s="12" t="s">
        <v>51</v>
      </c>
      <c r="O7" s="1"/>
      <c r="P7" s="1"/>
      <c r="Q7" s="1"/>
      <c r="R7" s="1"/>
      <c r="S7" s="1"/>
      <c r="T7" s="1"/>
      <c r="U7" s="1"/>
      <c r="V7" s="1"/>
      <c r="W7" s="1"/>
    </row>
    <row r="8" spans="1:23" ht="120">
      <c r="A8" s="8">
        <v>71786</v>
      </c>
      <c r="B8" s="8">
        <v>19369</v>
      </c>
      <c r="C8" s="8" t="s">
        <v>13</v>
      </c>
      <c r="D8" s="12" t="s">
        <v>52</v>
      </c>
      <c r="E8" s="14" t="s">
        <v>53</v>
      </c>
      <c r="F8" s="8" t="s">
        <v>54</v>
      </c>
      <c r="G8" s="50">
        <v>39857</v>
      </c>
      <c r="H8" s="56">
        <v>39906</v>
      </c>
      <c r="I8" s="13">
        <v>121880</v>
      </c>
      <c r="J8" s="13">
        <v>20597.72</v>
      </c>
      <c r="K8" s="20">
        <f t="shared" si="1"/>
        <v>0.169</v>
      </c>
      <c r="L8" s="13">
        <v>5484</v>
      </c>
      <c r="M8" s="20">
        <f t="shared" si="0"/>
        <v>0.04499507712504102</v>
      </c>
      <c r="N8" s="28" t="s">
        <v>130</v>
      </c>
      <c r="O8" s="1"/>
      <c r="P8" s="1"/>
      <c r="Q8" s="1"/>
      <c r="R8" s="1"/>
      <c r="S8" s="1"/>
      <c r="T8" s="1"/>
      <c r="U8" s="1"/>
      <c r="V8" s="1"/>
      <c r="W8" s="1"/>
    </row>
    <row r="9" spans="1:23" ht="72">
      <c r="A9" s="8" t="s">
        <v>55</v>
      </c>
      <c r="B9" s="8" t="s">
        <v>56</v>
      </c>
      <c r="C9" s="8" t="s">
        <v>13</v>
      </c>
      <c r="D9" s="12" t="s">
        <v>57</v>
      </c>
      <c r="E9" s="14" t="s">
        <v>58</v>
      </c>
      <c r="F9" s="8" t="s">
        <v>37</v>
      </c>
      <c r="G9" s="50">
        <v>39861</v>
      </c>
      <c r="H9" s="56">
        <v>34695</v>
      </c>
      <c r="I9" s="13">
        <v>495000</v>
      </c>
      <c r="J9" s="13">
        <v>83655</v>
      </c>
      <c r="K9" s="20">
        <f t="shared" si="1"/>
        <v>0.169</v>
      </c>
      <c r="L9" s="13">
        <v>22275</v>
      </c>
      <c r="M9" s="8">
        <f t="shared" si="0"/>
        <v>0.045</v>
      </c>
      <c r="N9" s="28" t="s">
        <v>59</v>
      </c>
      <c r="O9" s="1"/>
      <c r="P9" s="1"/>
      <c r="Q9" s="1"/>
      <c r="R9" s="1"/>
      <c r="S9" s="1"/>
      <c r="T9" s="1"/>
      <c r="U9" s="1"/>
      <c r="V9" s="1"/>
      <c r="W9" s="1"/>
    </row>
    <row r="10" spans="1:23" ht="99.75">
      <c r="A10" s="34" t="s">
        <v>60</v>
      </c>
      <c r="B10" s="34">
        <v>19383</v>
      </c>
      <c r="C10" s="8" t="s">
        <v>16</v>
      </c>
      <c r="D10" s="12" t="s">
        <v>61</v>
      </c>
      <c r="E10" s="14" t="s">
        <v>62</v>
      </c>
      <c r="F10" s="35" t="s">
        <v>63</v>
      </c>
      <c r="G10" s="50">
        <v>39869</v>
      </c>
      <c r="H10" s="56">
        <v>39881</v>
      </c>
      <c r="I10" s="13">
        <v>409940</v>
      </c>
      <c r="J10" s="13">
        <v>69279.86</v>
      </c>
      <c r="K10" s="24">
        <f t="shared" si="1"/>
        <v>0.169</v>
      </c>
      <c r="L10" s="13">
        <v>0</v>
      </c>
      <c r="M10" s="15">
        <v>0</v>
      </c>
      <c r="N10" s="12" t="s">
        <v>64</v>
      </c>
      <c r="O10" s="1"/>
      <c r="P10" s="1"/>
      <c r="Q10" s="1"/>
      <c r="R10" s="1"/>
      <c r="S10" s="1"/>
      <c r="T10" s="1"/>
      <c r="U10" s="1"/>
      <c r="V10" s="1"/>
      <c r="W10" s="1"/>
    </row>
    <row r="11" spans="1:23" ht="63.75">
      <c r="A11" s="34" t="s">
        <v>65</v>
      </c>
      <c r="B11" s="34">
        <v>19376</v>
      </c>
      <c r="C11" s="22" t="s">
        <v>11</v>
      </c>
      <c r="D11" s="18" t="s">
        <v>66</v>
      </c>
      <c r="E11" s="29" t="s">
        <v>67</v>
      </c>
      <c r="F11" s="22" t="s">
        <v>17</v>
      </c>
      <c r="G11" s="50">
        <v>39869</v>
      </c>
      <c r="H11" s="56">
        <v>39888</v>
      </c>
      <c r="I11" s="19">
        <v>1950000</v>
      </c>
      <c r="J11" s="19">
        <v>329550</v>
      </c>
      <c r="K11" s="30">
        <f t="shared" si="1"/>
        <v>0.169</v>
      </c>
      <c r="L11" s="31">
        <v>87750</v>
      </c>
      <c r="M11" s="20">
        <f>L11/I11</f>
        <v>0.045</v>
      </c>
      <c r="N11" s="25" t="s">
        <v>68</v>
      </c>
      <c r="O11" s="1"/>
      <c r="P11" s="1"/>
      <c r="Q11" s="1"/>
      <c r="R11" s="1"/>
      <c r="S11" s="1"/>
      <c r="T11" s="1"/>
      <c r="U11" s="1"/>
      <c r="V11" s="1"/>
      <c r="W11" s="1"/>
    </row>
    <row r="12" spans="1:23" ht="99.75">
      <c r="A12" s="8" t="s">
        <v>18</v>
      </c>
      <c r="B12" s="8">
        <v>19396</v>
      </c>
      <c r="C12" s="8" t="s">
        <v>16</v>
      </c>
      <c r="D12" s="12" t="s">
        <v>19</v>
      </c>
      <c r="E12" s="14" t="s">
        <v>113</v>
      </c>
      <c r="F12" s="8" t="s">
        <v>20</v>
      </c>
      <c r="G12" s="50">
        <v>39876</v>
      </c>
      <c r="H12" s="56">
        <v>39882</v>
      </c>
      <c r="I12" s="13">
        <v>56000</v>
      </c>
      <c r="J12" s="13">
        <v>2912</v>
      </c>
      <c r="K12" s="15">
        <f aca="true" t="shared" si="2" ref="K12:K20">J12/I12</f>
        <v>0.052</v>
      </c>
      <c r="L12" s="13">
        <v>2520</v>
      </c>
      <c r="M12" s="15">
        <f>L12/I12</f>
        <v>0.045</v>
      </c>
      <c r="N12" s="12" t="s">
        <v>21</v>
      </c>
      <c r="O12" s="1"/>
      <c r="P12" s="1"/>
      <c r="Q12" s="1"/>
      <c r="R12" s="1"/>
      <c r="S12" s="1"/>
      <c r="T12" s="1"/>
      <c r="U12" s="1"/>
      <c r="V12" s="1"/>
      <c r="W12" s="1"/>
    </row>
    <row r="13" spans="1:23" ht="142.5">
      <c r="A13" s="8">
        <v>65388</v>
      </c>
      <c r="B13" s="8">
        <v>19487</v>
      </c>
      <c r="C13" s="8" t="s">
        <v>13</v>
      </c>
      <c r="D13" s="12" t="s">
        <v>22</v>
      </c>
      <c r="E13" s="14" t="s">
        <v>23</v>
      </c>
      <c r="F13" s="8" t="s">
        <v>17</v>
      </c>
      <c r="G13" s="50">
        <v>39876</v>
      </c>
      <c r="H13" s="56">
        <v>39906</v>
      </c>
      <c r="I13" s="13">
        <v>1513200</v>
      </c>
      <c r="J13" s="13">
        <v>332904</v>
      </c>
      <c r="K13" s="15">
        <f t="shared" si="2"/>
        <v>0.22</v>
      </c>
      <c r="L13" s="13">
        <v>30264</v>
      </c>
      <c r="M13" s="15">
        <f>L13/I13</f>
        <v>0.02</v>
      </c>
      <c r="N13" s="12" t="s">
        <v>24</v>
      </c>
      <c r="O13" s="1"/>
      <c r="P13" s="1"/>
      <c r="Q13" s="1"/>
      <c r="R13" s="1"/>
      <c r="S13" s="1"/>
      <c r="T13" s="1"/>
      <c r="U13" s="1"/>
      <c r="V13" s="1"/>
      <c r="W13" s="1"/>
    </row>
    <row r="14" spans="1:23" ht="114">
      <c r="A14" s="16">
        <v>67049</v>
      </c>
      <c r="B14" s="16">
        <v>19397</v>
      </c>
      <c r="C14" s="16" t="s">
        <v>11</v>
      </c>
      <c r="D14" s="36" t="s">
        <v>25</v>
      </c>
      <c r="E14" s="37" t="s">
        <v>26</v>
      </c>
      <c r="F14" s="16" t="s">
        <v>17</v>
      </c>
      <c r="G14" s="51">
        <v>39876</v>
      </c>
      <c r="H14" s="60">
        <v>39884</v>
      </c>
      <c r="I14" s="38">
        <v>989995.7</v>
      </c>
      <c r="J14" s="38">
        <v>157409.31</v>
      </c>
      <c r="K14" s="39">
        <f t="shared" si="2"/>
        <v>0.158999993636336</v>
      </c>
      <c r="L14" s="38">
        <v>44549.81</v>
      </c>
      <c r="M14" s="39">
        <f>L14/I14</f>
        <v>0.04500000353536889</v>
      </c>
      <c r="N14" s="36" t="s">
        <v>27</v>
      </c>
      <c r="O14" s="1"/>
      <c r="P14" s="1"/>
      <c r="Q14" s="1"/>
      <c r="R14" s="1"/>
      <c r="S14" s="1"/>
      <c r="T14" s="1"/>
      <c r="U14" s="1"/>
      <c r="V14" s="1"/>
      <c r="W14" s="1"/>
    </row>
    <row r="15" spans="1:138" s="41" customFormat="1" ht="89.25">
      <c r="A15" s="8">
        <v>71140</v>
      </c>
      <c r="B15" s="8">
        <v>19571</v>
      </c>
      <c r="C15" s="8" t="s">
        <v>13</v>
      </c>
      <c r="D15" s="18" t="s">
        <v>69</v>
      </c>
      <c r="E15" s="18" t="s">
        <v>70</v>
      </c>
      <c r="F15" s="32" t="s">
        <v>71</v>
      </c>
      <c r="G15" s="50">
        <v>39905</v>
      </c>
      <c r="H15" s="56">
        <v>39906</v>
      </c>
      <c r="I15" s="19">
        <v>1000000</v>
      </c>
      <c r="J15" s="19">
        <v>250000</v>
      </c>
      <c r="K15" s="40">
        <f t="shared" si="2"/>
        <v>0.25</v>
      </c>
      <c r="L15" s="19">
        <v>0</v>
      </c>
      <c r="M15" s="20">
        <f>L15/I15</f>
        <v>0</v>
      </c>
      <c r="N15" s="33" t="s">
        <v>72</v>
      </c>
      <c r="O15" s="58"/>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row>
    <row r="16" spans="1:14" s="1" customFormat="1" ht="89.25">
      <c r="A16" s="8">
        <v>70697</v>
      </c>
      <c r="B16" s="8">
        <v>19572</v>
      </c>
      <c r="C16" s="8" t="s">
        <v>13</v>
      </c>
      <c r="D16" s="18" t="s">
        <v>69</v>
      </c>
      <c r="E16" s="18" t="s">
        <v>70</v>
      </c>
      <c r="F16" s="32" t="s">
        <v>20</v>
      </c>
      <c r="G16" s="50">
        <v>39905</v>
      </c>
      <c r="H16" s="56"/>
      <c r="I16" s="19">
        <v>3500000</v>
      </c>
      <c r="J16" s="19">
        <v>875000</v>
      </c>
      <c r="K16" s="40">
        <f t="shared" si="2"/>
        <v>0.25</v>
      </c>
      <c r="L16" s="19">
        <v>0</v>
      </c>
      <c r="M16" s="20">
        <v>0</v>
      </c>
      <c r="N16" s="33" t="s">
        <v>72</v>
      </c>
    </row>
    <row r="17" spans="1:23" ht="99.75">
      <c r="A17" s="8">
        <v>66831</v>
      </c>
      <c r="B17" s="8">
        <v>18506</v>
      </c>
      <c r="C17" s="8" t="s">
        <v>73</v>
      </c>
      <c r="D17" s="12" t="s">
        <v>74</v>
      </c>
      <c r="E17" s="42" t="s">
        <v>75</v>
      </c>
      <c r="F17" s="8" t="s">
        <v>76</v>
      </c>
      <c r="G17" s="50">
        <v>39926</v>
      </c>
      <c r="H17" s="59"/>
      <c r="I17" s="13">
        <v>30631.8</v>
      </c>
      <c r="J17" s="13">
        <v>5176.77</v>
      </c>
      <c r="K17" s="24">
        <f t="shared" si="2"/>
        <v>0.16899986288758742</v>
      </c>
      <c r="L17" s="13">
        <v>597.32</v>
      </c>
      <c r="M17" s="15">
        <f aca="true" t="shared" si="3" ref="M17:M24">L17/I17</f>
        <v>0.01949999673541875</v>
      </c>
      <c r="N17" s="12" t="s">
        <v>114</v>
      </c>
      <c r="O17" s="1"/>
      <c r="P17" s="1"/>
      <c r="Q17" s="1"/>
      <c r="R17" s="1"/>
      <c r="S17" s="1"/>
      <c r="T17" s="1"/>
      <c r="U17" s="1"/>
      <c r="V17" s="1"/>
      <c r="W17" s="1"/>
    </row>
    <row r="18" spans="1:14" s="44" customFormat="1" ht="71.25">
      <c r="A18" s="8">
        <v>65506</v>
      </c>
      <c r="B18" s="14">
        <v>18387</v>
      </c>
      <c r="C18" s="8" t="s">
        <v>16</v>
      </c>
      <c r="D18" s="12" t="s">
        <v>77</v>
      </c>
      <c r="E18" s="14" t="s">
        <v>78</v>
      </c>
      <c r="F18" s="14" t="s">
        <v>79</v>
      </c>
      <c r="G18" s="50">
        <v>39923</v>
      </c>
      <c r="H18" s="56">
        <v>39932</v>
      </c>
      <c r="I18" s="13">
        <v>200000</v>
      </c>
      <c r="J18" s="13">
        <v>33800</v>
      </c>
      <c r="K18" s="43">
        <f t="shared" si="2"/>
        <v>0.169</v>
      </c>
      <c r="L18" s="13">
        <v>9000</v>
      </c>
      <c r="M18" s="43">
        <f t="shared" si="3"/>
        <v>0.045</v>
      </c>
      <c r="N18" s="12" t="s">
        <v>131</v>
      </c>
    </row>
    <row r="19" spans="1:138" s="17" customFormat="1" ht="85.5">
      <c r="A19" s="8">
        <v>67534</v>
      </c>
      <c r="B19" s="8">
        <v>19467</v>
      </c>
      <c r="C19" s="8" t="s">
        <v>43</v>
      </c>
      <c r="D19" s="18" t="s">
        <v>111</v>
      </c>
      <c r="E19" s="12" t="s">
        <v>112</v>
      </c>
      <c r="F19" s="35" t="s">
        <v>46</v>
      </c>
      <c r="G19" s="50">
        <v>39938</v>
      </c>
      <c r="H19" s="56">
        <v>39976</v>
      </c>
      <c r="I19" s="13">
        <v>1074600</v>
      </c>
      <c r="J19" s="13">
        <v>128952</v>
      </c>
      <c r="K19" s="45">
        <f t="shared" si="2"/>
        <v>0.12</v>
      </c>
      <c r="L19" s="13">
        <v>34279.74</v>
      </c>
      <c r="M19" s="15">
        <f t="shared" si="3"/>
        <v>0.0319</v>
      </c>
      <c r="N19" s="12" t="s">
        <v>132</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row>
    <row r="20" spans="1:14" s="44" customFormat="1" ht="128.25">
      <c r="A20" s="8" t="s">
        <v>80</v>
      </c>
      <c r="B20" s="14">
        <v>16977</v>
      </c>
      <c r="C20" s="14"/>
      <c r="D20" s="12" t="s">
        <v>81</v>
      </c>
      <c r="E20" s="14" t="s">
        <v>82</v>
      </c>
      <c r="F20" s="14" t="s">
        <v>76</v>
      </c>
      <c r="G20" s="50">
        <v>39980</v>
      </c>
      <c r="H20" s="14"/>
      <c r="I20" s="13">
        <v>65447.5</v>
      </c>
      <c r="J20" s="13">
        <v>11060.63</v>
      </c>
      <c r="K20" s="20">
        <f t="shared" si="2"/>
        <v>0.16900003819855608</v>
      </c>
      <c r="L20" s="46">
        <v>2945.14</v>
      </c>
      <c r="M20" s="27">
        <f t="shared" si="3"/>
        <v>0.045000038198556094</v>
      </c>
      <c r="N20" s="12" t="s">
        <v>83</v>
      </c>
    </row>
    <row r="21" spans="1:14" s="44" customFormat="1" ht="57" customHeight="1">
      <c r="A21" s="8">
        <v>69183</v>
      </c>
      <c r="B21" s="47" t="s">
        <v>118</v>
      </c>
      <c r="C21" s="14" t="s">
        <v>16</v>
      </c>
      <c r="D21" s="12" t="s">
        <v>84</v>
      </c>
      <c r="E21" s="12" t="s">
        <v>85</v>
      </c>
      <c r="F21" s="14" t="s">
        <v>86</v>
      </c>
      <c r="G21" s="50">
        <v>39975</v>
      </c>
      <c r="H21" s="14"/>
      <c r="I21" s="46">
        <v>4114323</v>
      </c>
      <c r="J21" s="46">
        <v>279570.62</v>
      </c>
      <c r="K21" s="43">
        <f>279570.62/1654264</f>
        <v>0.16900000241799373</v>
      </c>
      <c r="L21" s="46">
        <f>SUM(110702.65+74441.88)</f>
        <v>185144.53</v>
      </c>
      <c r="M21" s="20">
        <f t="shared" si="3"/>
        <v>0.044999998784733236</v>
      </c>
      <c r="N21" s="12" t="s">
        <v>87</v>
      </c>
    </row>
    <row r="22" spans="1:14" s="44" customFormat="1" ht="114">
      <c r="A22" s="14">
        <v>72770</v>
      </c>
      <c r="B22" s="14">
        <v>19820</v>
      </c>
      <c r="C22" s="14" t="s">
        <v>88</v>
      </c>
      <c r="D22" s="12" t="s">
        <v>89</v>
      </c>
      <c r="E22" s="12" t="s">
        <v>90</v>
      </c>
      <c r="F22" s="14" t="s">
        <v>91</v>
      </c>
      <c r="G22" s="50">
        <v>39981</v>
      </c>
      <c r="H22" s="14"/>
      <c r="I22" s="46">
        <v>200000</v>
      </c>
      <c r="J22" s="46">
        <v>50000</v>
      </c>
      <c r="K22" s="43">
        <f aca="true" t="shared" si="4" ref="K22:K27">J22/I22</f>
        <v>0.25</v>
      </c>
      <c r="L22" s="46">
        <v>10000</v>
      </c>
      <c r="M22" s="43">
        <f t="shared" si="3"/>
        <v>0.05</v>
      </c>
      <c r="N22" s="12" t="s">
        <v>92</v>
      </c>
    </row>
    <row r="23" spans="1:14" s="44" customFormat="1" ht="156.75">
      <c r="A23" s="14">
        <v>74700</v>
      </c>
      <c r="B23" s="14">
        <v>19949</v>
      </c>
      <c r="C23" s="14" t="s">
        <v>88</v>
      </c>
      <c r="D23" s="12" t="s">
        <v>93</v>
      </c>
      <c r="E23" s="12" t="s">
        <v>94</v>
      </c>
      <c r="F23" s="14" t="s">
        <v>95</v>
      </c>
      <c r="G23" s="50">
        <v>39981</v>
      </c>
      <c r="H23" s="14"/>
      <c r="I23" s="46">
        <v>120000</v>
      </c>
      <c r="J23" s="46">
        <v>30000</v>
      </c>
      <c r="K23" s="43">
        <f t="shared" si="4"/>
        <v>0.25</v>
      </c>
      <c r="L23" s="46">
        <v>6000</v>
      </c>
      <c r="M23" s="43">
        <f t="shared" si="3"/>
        <v>0.05</v>
      </c>
      <c r="N23" s="12" t="s">
        <v>96</v>
      </c>
    </row>
    <row r="24" spans="1:14" s="44" customFormat="1" ht="128.25">
      <c r="A24" s="14">
        <v>62742</v>
      </c>
      <c r="B24" s="14">
        <v>16978</v>
      </c>
      <c r="C24" s="14" t="s">
        <v>43</v>
      </c>
      <c r="D24" s="12" t="s">
        <v>97</v>
      </c>
      <c r="E24" s="12" t="s">
        <v>98</v>
      </c>
      <c r="F24" s="14" t="s">
        <v>20</v>
      </c>
      <c r="G24" s="50">
        <v>39989</v>
      </c>
      <c r="H24" s="14"/>
      <c r="I24" s="46">
        <v>55000</v>
      </c>
      <c r="J24" s="46">
        <v>9295</v>
      </c>
      <c r="K24" s="48">
        <f t="shared" si="4"/>
        <v>0.169</v>
      </c>
      <c r="L24" s="46">
        <v>2475</v>
      </c>
      <c r="M24" s="48">
        <f t="shared" si="3"/>
        <v>0.045</v>
      </c>
      <c r="N24" s="12" t="s">
        <v>133</v>
      </c>
    </row>
    <row r="25" spans="1:138" s="17" customFormat="1" ht="57">
      <c r="A25" s="8" t="s">
        <v>99</v>
      </c>
      <c r="B25" s="8">
        <v>20153</v>
      </c>
      <c r="C25" s="8" t="s">
        <v>11</v>
      </c>
      <c r="D25" s="18" t="s">
        <v>100</v>
      </c>
      <c r="E25" s="12" t="s">
        <v>101</v>
      </c>
      <c r="F25" s="35" t="s">
        <v>41</v>
      </c>
      <c r="G25" s="50">
        <v>40015</v>
      </c>
      <c r="H25" s="56"/>
      <c r="I25" s="13">
        <v>492000</v>
      </c>
      <c r="J25" s="13">
        <v>83148</v>
      </c>
      <c r="K25" s="24">
        <f t="shared" si="4"/>
        <v>0.169</v>
      </c>
      <c r="L25" s="13">
        <v>0</v>
      </c>
      <c r="M25" s="15">
        <v>0</v>
      </c>
      <c r="N25" s="12" t="s">
        <v>102</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row>
    <row r="26" spans="1:23" s="6" customFormat="1" ht="96">
      <c r="A26" s="61" t="s">
        <v>99</v>
      </c>
      <c r="B26" s="61">
        <v>20153</v>
      </c>
      <c r="C26" s="62" t="s">
        <v>16</v>
      </c>
      <c r="D26" s="63" t="s">
        <v>120</v>
      </c>
      <c r="E26" s="62" t="s">
        <v>101</v>
      </c>
      <c r="F26" s="62" t="s">
        <v>121</v>
      </c>
      <c r="G26" s="70">
        <v>40037</v>
      </c>
      <c r="H26" s="64"/>
      <c r="I26" s="65">
        <v>492000</v>
      </c>
      <c r="J26" s="65">
        <v>83148</v>
      </c>
      <c r="K26" s="66">
        <f t="shared" si="4"/>
        <v>0.169</v>
      </c>
      <c r="L26" s="65">
        <v>0</v>
      </c>
      <c r="M26" s="66">
        <v>0</v>
      </c>
      <c r="N26" s="67" t="s">
        <v>122</v>
      </c>
      <c r="O26" s="54"/>
      <c r="P26" s="54"/>
      <c r="Q26" s="54"/>
      <c r="R26" s="54"/>
      <c r="S26" s="54"/>
      <c r="T26" s="54"/>
      <c r="U26" s="54"/>
      <c r="V26" s="54"/>
      <c r="W26" s="54"/>
    </row>
    <row r="27" spans="1:138" s="17" customFormat="1" ht="84">
      <c r="A27" s="8">
        <v>49093</v>
      </c>
      <c r="B27" s="8">
        <v>20365</v>
      </c>
      <c r="C27" s="8" t="s">
        <v>16</v>
      </c>
      <c r="D27" s="18" t="s">
        <v>103</v>
      </c>
      <c r="E27" s="12" t="s">
        <v>104</v>
      </c>
      <c r="F27" s="35" t="s">
        <v>105</v>
      </c>
      <c r="G27" s="50">
        <v>40037</v>
      </c>
      <c r="H27" s="56"/>
      <c r="I27" s="13">
        <v>382095</v>
      </c>
      <c r="J27" s="13">
        <v>38973</v>
      </c>
      <c r="K27" s="24">
        <f t="shared" si="4"/>
        <v>0.10199819416637224</v>
      </c>
      <c r="L27" s="13">
        <v>0</v>
      </c>
      <c r="M27" s="15">
        <v>0</v>
      </c>
      <c r="N27" s="28" t="s">
        <v>106</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row>
    <row r="28" spans="1:14" s="44" customFormat="1" ht="72">
      <c r="A28" s="8">
        <v>45090</v>
      </c>
      <c r="B28" s="14"/>
      <c r="C28" s="14" t="s">
        <v>16</v>
      </c>
      <c r="D28" s="12" t="s">
        <v>107</v>
      </c>
      <c r="E28" s="14" t="s">
        <v>108</v>
      </c>
      <c r="F28" s="29" t="s">
        <v>109</v>
      </c>
      <c r="G28" s="50">
        <v>40035</v>
      </c>
      <c r="H28" s="14"/>
      <c r="I28" s="13">
        <v>4218515.04</v>
      </c>
      <c r="J28" s="13">
        <v>0</v>
      </c>
      <c r="K28" s="24">
        <v>0</v>
      </c>
      <c r="L28" s="13">
        <v>154682.06</v>
      </c>
      <c r="M28" s="15">
        <f>L28/I28</f>
        <v>0.0366674193485867</v>
      </c>
      <c r="N28" s="28" t="s">
        <v>110</v>
      </c>
    </row>
    <row r="29" spans="1:14" s="44" customFormat="1" ht="142.5">
      <c r="A29" s="8">
        <v>73053</v>
      </c>
      <c r="B29" s="14">
        <v>19846</v>
      </c>
      <c r="C29" s="8" t="s">
        <v>13</v>
      </c>
      <c r="D29" s="12" t="s">
        <v>115</v>
      </c>
      <c r="E29" s="14" t="s">
        <v>116</v>
      </c>
      <c r="F29" s="14" t="s">
        <v>117</v>
      </c>
      <c r="G29" s="50">
        <v>40059</v>
      </c>
      <c r="H29" s="56"/>
      <c r="I29" s="13">
        <v>487800</v>
      </c>
      <c r="J29" s="13">
        <v>121950</v>
      </c>
      <c r="K29" s="43">
        <f>J29/I29</f>
        <v>0.25</v>
      </c>
      <c r="L29" s="13">
        <v>24390</v>
      </c>
      <c r="M29" s="43">
        <f>L29/I29</f>
        <v>0.05</v>
      </c>
      <c r="N29" s="12" t="s">
        <v>123</v>
      </c>
    </row>
    <row r="30" spans="1:23" ht="96">
      <c r="A30" s="22">
        <v>69144</v>
      </c>
      <c r="B30" s="22">
        <v>21116</v>
      </c>
      <c r="C30" s="22" t="s">
        <v>43</v>
      </c>
      <c r="D30" s="25" t="s">
        <v>124</v>
      </c>
      <c r="E30" s="41" t="s">
        <v>125</v>
      </c>
      <c r="F30" s="22" t="s">
        <v>46</v>
      </c>
      <c r="G30" s="53">
        <v>40135</v>
      </c>
      <c r="H30" s="57"/>
      <c r="I30" s="31">
        <v>559848</v>
      </c>
      <c r="J30" s="31">
        <v>25193.16</v>
      </c>
      <c r="K30" s="68">
        <f>J30/I30</f>
        <v>0.045</v>
      </c>
      <c r="L30" s="31">
        <v>0</v>
      </c>
      <c r="M30" s="22">
        <v>0</v>
      </c>
      <c r="N30" s="28" t="s">
        <v>126</v>
      </c>
      <c r="O30" s="1"/>
      <c r="P30" s="1"/>
      <c r="Q30" s="1"/>
      <c r="R30" s="1"/>
      <c r="S30" s="1"/>
      <c r="T30" s="1"/>
      <c r="U30" s="1"/>
      <c r="V30" s="1"/>
      <c r="W30" s="1"/>
    </row>
    <row r="31" spans="1:23" ht="123.75">
      <c r="A31" s="22">
        <v>78294</v>
      </c>
      <c r="B31" s="22">
        <v>20667</v>
      </c>
      <c r="C31" s="22" t="s">
        <v>16</v>
      </c>
      <c r="D31" s="25" t="s">
        <v>127</v>
      </c>
      <c r="E31" s="41" t="s">
        <v>128</v>
      </c>
      <c r="F31" s="22" t="s">
        <v>17</v>
      </c>
      <c r="G31" s="53">
        <v>40164</v>
      </c>
      <c r="H31" s="57"/>
      <c r="I31" s="31">
        <v>279127</v>
      </c>
      <c r="J31" s="31">
        <v>47172.46</v>
      </c>
      <c r="K31" s="68">
        <f>J31/I31</f>
        <v>0.1689999892522042</v>
      </c>
      <c r="L31" s="31">
        <v>12560.71</v>
      </c>
      <c r="M31" s="68">
        <f>L31/I31</f>
        <v>0.044999982087006986</v>
      </c>
      <c r="N31" s="69" t="s">
        <v>129</v>
      </c>
      <c r="O31" s="1"/>
      <c r="P31" s="1"/>
      <c r="Q31" s="1"/>
      <c r="R31" s="1"/>
      <c r="S31" s="1"/>
      <c r="T31" s="1"/>
      <c r="U31" s="1"/>
      <c r="V31" s="1"/>
      <c r="W31" s="1"/>
    </row>
  </sheetData>
  <sheetProtection/>
  <autoFilter ref="A1:EH31"/>
  <printOptions/>
  <pageMargins left="0.38" right="0.4" top="1" bottom="1" header="0.32" footer="0.25"/>
  <pageSetup horizontalDpi="300" verticalDpi="300" orientation="landscape" scale="50" r:id="rId1"/>
  <headerFooter alignWithMargins="0">
    <oddFooter>&amp;C&amp;"Arial,Bold"Page &amp;P of 3</oddFooter>
  </headerFooter>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dc:creator>
  <cp:keywords/>
  <dc:description/>
  <cp:lastModifiedBy>Aaron Feinstein</cp:lastModifiedBy>
  <cp:lastPrinted>2011-03-15T16:26:25Z</cp:lastPrinted>
  <dcterms:created xsi:type="dcterms:W3CDTF">2008-01-09T21:47:51Z</dcterms:created>
  <dcterms:modified xsi:type="dcterms:W3CDTF">2011-06-01T20:16:58Z</dcterms:modified>
  <cp:category/>
  <cp:version/>
  <cp:contentType/>
  <cp:contentStatus/>
</cp:coreProperties>
</file>